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表示部" sheetId="1" r:id="rId1"/>
    <sheet name="計算部分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<sst xmlns="http://schemas.openxmlformats.org/spreadsheetml/2006/main" count="88" uniqueCount="54">
  <si>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t>0x0015C788</t>
  </si>
  <si>
    <t>0x0015C78D</t>
  </si>
  <si>
    <t>0x0015C78E</t>
  </si>
  <si>
    <t>0x0015C78F</t>
  </si>
  <si>
    <t>0x0015C790</t>
  </si>
  <si>
    <t>0x0015C791</t>
  </si>
  <si>
    <t>0x1015C7A6</t>
  </si>
  <si>
    <t>0x1015C7A8</t>
  </si>
  <si>
    <t>0x1015C7AA</t>
  </si>
  <si>
    <t>0x1015C7AE</t>
  </si>
  <si>
    <t>0x1015C7B0</t>
  </si>
  <si>
    <t>0x1015C7B2</t>
  </si>
  <si>
    <t>0x1015C7B4</t>
  </si>
  <si>
    <t>0x1015C7B6</t>
  </si>
  <si>
    <t>0x0015C7CC</t>
  </si>
  <si>
    <t>0x0015C7CF</t>
  </si>
  <si>
    <t>0x00000005</t>
  </si>
  <si>
    <t>0x00000000</t>
  </si>
  <si>
    <t>0x000000AF</t>
  </si>
  <si>
    <t>0x000000FF</t>
  </si>
  <si>
    <t>0x00000004</t>
  </si>
  <si>
    <t>0x000003E7</t>
  </si>
  <si>
    <t>0x00008AAA</t>
  </si>
  <si>
    <t>0x000003EA</t>
  </si>
  <si>
    <t>0x0000000F</t>
  </si>
  <si>
    <t>0x00000001</t>
  </si>
  <si>
    <t>フラグ1　いろいろ可能（スタックさせたくないときはAEに）</t>
  </si>
  <si>
    <t>限界　255</t>
  </si>
  <si>
    <t>策敵　4(S)</t>
  </si>
  <si>
    <t>運動　255</t>
  </si>
  <si>
    <t>編成機数　5</t>
  </si>
  <si>
    <t>消費　0</t>
  </si>
  <si>
    <t>耐久　999</t>
  </si>
  <si>
    <t>物資　999</t>
  </si>
  <si>
    <t>移動　宇宙と地上をすいすい</t>
  </si>
  <si>
    <t>メイン武装　胚乳ライフル</t>
  </si>
  <si>
    <t>サブ武装１　胚乳ライフル</t>
  </si>
  <si>
    <t>サブ武装２　胚乳ライフル</t>
  </si>
  <si>
    <t>サブ武装３　胚乳ライフル</t>
  </si>
  <si>
    <t>サブ武装４　胚乳ライフル</t>
  </si>
  <si>
    <t>移動　15</t>
  </si>
  <si>
    <t>生産にかかる時間　1T</t>
  </si>
  <si>
    <t>↓作りたいユニットのナンバーを入れる</t>
  </si>
  <si>
    <t>10進Noに変換</t>
  </si>
  <si>
    <t>加算値</t>
  </si>
  <si>
    <t>00</t>
  </si>
  <si>
    <t>00</t>
  </si>
  <si>
    <t>0x</t>
  </si>
  <si>
    <t>0x</t>
  </si>
  <si>
    <t xml:space="preserve"> </t>
  </si>
  <si>
    <t>完成したコード</t>
  </si>
  <si>
    <t>アドレス部</t>
  </si>
  <si>
    <t>数値</t>
  </si>
  <si>
    <t>コードの意味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</si>
</sst>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5" sqref="D5"/>
    </sheetView>
  </sheetViews>
  <sheetFormatPr defaultColWidth="9.00390625" defaultRowHeight="13.5"/>
  <cols>
    <col min="1" max="1" width="16.375" style="0" customWidth="1"/>
    <col min="2" max="2" width="11.875" style="0" bestFit="1" customWidth="1"/>
    <col min="3" max="3" width="23.625" style="0" bestFit="1" customWidth="1"/>
    <col min="4" max="4" width="49.125" style="0" bestFit="1" customWidth="1"/>
  </cols>
  <sheetData>
    <row r="1" ht="13.5">
      <c r="A1" t="s">
        <v>42</v>
      </c>
    </row>
    <row r="2" spans="1:2" ht="13.5">
      <c r="A2" s="2">
        <v>0</v>
      </c>
      <c r="B2" t="s">
        <v>49</v>
      </c>
    </row>
    <row r="4" spans="1:4" ht="13.5">
      <c r="A4" t="s">
        <v>51</v>
      </c>
      <c r="B4" t="s">
        <v>52</v>
      </c>
      <c r="C4" t="s">
        <v>50</v>
      </c>
      <c r="D4" t="s">
        <v>53</v>
      </c>
    </row>
    <row r="5" spans="1:4" ht="13.5">
      <c r="A5" t="str">
        <f>'計算部分'!I1</f>
        <v>0x0015C788</v>
      </c>
      <c r="B5" t="s">
        <v>18</v>
      </c>
      <c r="C5" s="4" t="str">
        <f>CONCATENATE(A5,$B$2,B5)</f>
        <v>0x0015C788 0x000000AF</v>
      </c>
      <c r="D5" t="s">
        <v>26</v>
      </c>
    </row>
    <row r="6" spans="1:4" ht="13.5">
      <c r="A6" t="str">
        <f>'計算部分'!I2</f>
        <v>0x0015C78D</v>
      </c>
      <c r="B6" t="s">
        <v>19</v>
      </c>
      <c r="C6" s="4" t="str">
        <f aca="true" t="shared" si="0" ref="C6:C20">CONCATENATE(A6,$B$2,B6)</f>
        <v>0x0015C78D 0x000000FF</v>
      </c>
      <c r="D6" t="s">
        <v>27</v>
      </c>
    </row>
    <row r="7" spans="1:4" ht="13.5">
      <c r="A7" t="str">
        <f>'計算部分'!I3</f>
        <v>0x0015C78E</v>
      </c>
      <c r="B7" t="s">
        <v>20</v>
      </c>
      <c r="C7" s="4" t="str">
        <f t="shared" si="0"/>
        <v>0x0015C78E 0x00000004</v>
      </c>
      <c r="D7" t="s">
        <v>28</v>
      </c>
    </row>
    <row r="8" spans="1:4" ht="13.5">
      <c r="A8" t="str">
        <f>'計算部分'!I4</f>
        <v>0x0015C78F</v>
      </c>
      <c r="B8" t="s">
        <v>19</v>
      </c>
      <c r="C8" s="4" t="str">
        <f t="shared" si="0"/>
        <v>0x0015C78F 0x000000FF</v>
      </c>
      <c r="D8" t="s">
        <v>29</v>
      </c>
    </row>
    <row r="9" spans="1:4" ht="13.5">
      <c r="A9" t="str">
        <f>'計算部分'!I5</f>
        <v>0x0015C790</v>
      </c>
      <c r="B9" t="s">
        <v>16</v>
      </c>
      <c r="C9" s="4" t="str">
        <f t="shared" si="0"/>
        <v>0x0015C790 0x00000005</v>
      </c>
      <c r="D9" t="s">
        <v>30</v>
      </c>
    </row>
    <row r="10" spans="1:4" ht="13.5">
      <c r="A10" t="str">
        <f>'計算部分'!I6</f>
        <v>0x0015C791</v>
      </c>
      <c r="B10" t="s">
        <v>17</v>
      </c>
      <c r="C10" s="4" t="str">
        <f t="shared" si="0"/>
        <v>0x0015C791 0x00000000</v>
      </c>
      <c r="D10" t="s">
        <v>31</v>
      </c>
    </row>
    <row r="11" spans="1:4" ht="13.5">
      <c r="A11" t="str">
        <f>'計算部分'!I7</f>
        <v>0x1015C7A6</v>
      </c>
      <c r="B11" t="s">
        <v>21</v>
      </c>
      <c r="C11" s="4" t="str">
        <f t="shared" si="0"/>
        <v>0x1015C7A6 0x000003E7</v>
      </c>
      <c r="D11" t="s">
        <v>32</v>
      </c>
    </row>
    <row r="12" spans="1:4" ht="13.5">
      <c r="A12" t="str">
        <f>'計算部分'!I8</f>
        <v>0x1015C7A8</v>
      </c>
      <c r="B12" t="s">
        <v>21</v>
      </c>
      <c r="C12" s="4" t="str">
        <f t="shared" si="0"/>
        <v>0x1015C7A8 0x000003E7</v>
      </c>
      <c r="D12" t="s">
        <v>33</v>
      </c>
    </row>
    <row r="13" spans="1:4" ht="13.5">
      <c r="A13" t="str">
        <f>'計算部分'!I9</f>
        <v>0x1015C7AA</v>
      </c>
      <c r="B13" t="s">
        <v>22</v>
      </c>
      <c r="C13" s="4" t="str">
        <f t="shared" si="0"/>
        <v>0x1015C7AA 0x00008AAA</v>
      </c>
      <c r="D13" t="s">
        <v>34</v>
      </c>
    </row>
    <row r="14" spans="1:4" ht="13.5">
      <c r="A14" t="str">
        <f>'計算部分'!I10</f>
        <v>0x1015C7AE</v>
      </c>
      <c r="B14" t="s">
        <v>23</v>
      </c>
      <c r="C14" s="4" t="str">
        <f t="shared" si="0"/>
        <v>0x1015C7AE 0x000003EA</v>
      </c>
      <c r="D14" t="s">
        <v>35</v>
      </c>
    </row>
    <row r="15" spans="1:4" ht="13.5">
      <c r="A15" t="str">
        <f>'計算部分'!I11</f>
        <v>0x1015C7B0</v>
      </c>
      <c r="B15" t="s">
        <v>23</v>
      </c>
      <c r="C15" s="4" t="str">
        <f t="shared" si="0"/>
        <v>0x1015C7B0 0x000003EA</v>
      </c>
      <c r="D15" t="s">
        <v>36</v>
      </c>
    </row>
    <row r="16" spans="1:4" ht="13.5">
      <c r="A16" t="str">
        <f>'計算部分'!I12</f>
        <v>0x1015C7B2</v>
      </c>
      <c r="B16" t="s">
        <v>23</v>
      </c>
      <c r="C16" s="4" t="str">
        <f t="shared" si="0"/>
        <v>0x1015C7B2 0x000003EA</v>
      </c>
      <c r="D16" t="s">
        <v>37</v>
      </c>
    </row>
    <row r="17" spans="1:4" ht="13.5">
      <c r="A17" t="str">
        <f>'計算部分'!I13</f>
        <v>0x1015C7B4</v>
      </c>
      <c r="B17" t="s">
        <v>23</v>
      </c>
      <c r="C17" s="4" t="str">
        <f t="shared" si="0"/>
        <v>0x1015C7B4 0x000003EA</v>
      </c>
      <c r="D17" t="s">
        <v>38</v>
      </c>
    </row>
    <row r="18" spans="1:4" ht="13.5">
      <c r="A18" t="str">
        <f>'計算部分'!I14</f>
        <v>0x1015C7B6</v>
      </c>
      <c r="B18" t="s">
        <v>23</v>
      </c>
      <c r="C18" s="4" t="str">
        <f t="shared" si="0"/>
        <v>0x1015C7B6 0x000003EA</v>
      </c>
      <c r="D18" t="s">
        <v>39</v>
      </c>
    </row>
    <row r="19" spans="1:4" ht="13.5">
      <c r="A19" t="str">
        <f>'計算部分'!I15</f>
        <v>0x0015C7CC</v>
      </c>
      <c r="B19" t="s">
        <v>24</v>
      </c>
      <c r="C19" s="4" t="str">
        <f t="shared" si="0"/>
        <v>0x0015C7CC 0x0000000F</v>
      </c>
      <c r="D19" t="s">
        <v>40</v>
      </c>
    </row>
    <row r="20" spans="1:4" ht="13.5">
      <c r="A20" t="str">
        <f>'計算部分'!I16</f>
        <v>0x0015C7CF</v>
      </c>
      <c r="B20" t="s">
        <v>25</v>
      </c>
      <c r="C20" s="4" t="str">
        <f t="shared" si="0"/>
        <v>0x0015C7CF 0x00000001</v>
      </c>
      <c r="D20" t="s">
        <v>41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" sqref="D2"/>
    </sheetView>
  </sheetViews>
  <sheetFormatPr defaultColWidth="9.00390625" defaultRowHeight="13.5"/>
  <cols>
    <col min="1" max="2" width="14.25390625" style="0" customWidth="1"/>
    <col min="3" max="6" width="14.25390625" style="1" customWidth="1"/>
    <col min="7" max="7" width="14.25390625" style="3" customWidth="1"/>
    <col min="8" max="16384" width="14.25390625" style="0" customWidth="1"/>
  </cols>
  <sheetData>
    <row r="1" spans="1:9" ht="13.5">
      <c r="A1" t="s">
        <v>0</v>
      </c>
      <c r="B1" s="1" t="str">
        <f>RIGHT(A1,8)</f>
        <v>0015C788</v>
      </c>
      <c r="C1">
        <f>HEX2DEC(B1)</f>
        <v>1427336</v>
      </c>
      <c r="D1">
        <f>C1+$B$19</f>
        <v>1427336</v>
      </c>
      <c r="E1" t="str">
        <f>DEC2HEX(D1)</f>
        <v>15C788</v>
      </c>
      <c r="F1" s="3" t="s">
        <v>46</v>
      </c>
      <c r="G1" t="str">
        <f>RIGHT(CONCATENATE(F1,E1),8)</f>
        <v>0015C788</v>
      </c>
      <c r="H1" t="s">
        <v>48</v>
      </c>
      <c r="I1" t="str">
        <f>CONCATENATE(H1,G1)</f>
        <v>0x0015C788</v>
      </c>
    </row>
    <row r="2" spans="1:9" ht="13.5">
      <c r="A2" t="s">
        <v>1</v>
      </c>
      <c r="B2" s="1" t="str">
        <f aca="true" t="shared" si="0" ref="B2:B16">RIGHT(A2,8)</f>
        <v>0015C78D</v>
      </c>
      <c r="C2">
        <f>HEX2DEC(B2)</f>
        <v>1427341</v>
      </c>
      <c r="D2">
        <f aca="true" t="shared" si="1" ref="D2:D16">C2+$B$19</f>
        <v>1427341</v>
      </c>
      <c r="E2" t="str">
        <f>DEC2HEX(D2)</f>
        <v>15C78D</v>
      </c>
      <c r="F2" s="3" t="s">
        <v>46</v>
      </c>
      <c r="G2" t="str">
        <f aca="true" t="shared" si="2" ref="G2:G16">RIGHT(CONCATENATE(F2,E2),8)</f>
        <v>0015C78D</v>
      </c>
      <c r="H2" t="s">
        <v>48</v>
      </c>
      <c r="I2" t="str">
        <f aca="true" t="shared" si="3" ref="I2:I16">CONCATENATE(H2,G2)</f>
        <v>0x0015C78D</v>
      </c>
    </row>
    <row r="3" spans="1:9" ht="13.5">
      <c r="A3" t="s">
        <v>2</v>
      </c>
      <c r="B3" s="1" t="str">
        <f t="shared" si="0"/>
        <v>0015C78E</v>
      </c>
      <c r="C3">
        <f>HEX2DEC(B3)</f>
        <v>1427342</v>
      </c>
      <c r="D3">
        <f t="shared" si="1"/>
        <v>1427342</v>
      </c>
      <c r="E3" t="str">
        <f>DEC2HEX(D3)</f>
        <v>15C78E</v>
      </c>
      <c r="F3" s="3" t="s">
        <v>45</v>
      </c>
      <c r="G3" t="str">
        <f t="shared" si="2"/>
        <v>0015C78E</v>
      </c>
      <c r="H3" t="s">
        <v>47</v>
      </c>
      <c r="I3" t="str">
        <f t="shared" si="3"/>
        <v>0x0015C78E</v>
      </c>
    </row>
    <row r="4" spans="1:9" ht="13.5">
      <c r="A4" t="s">
        <v>3</v>
      </c>
      <c r="B4" s="1" t="str">
        <f t="shared" si="0"/>
        <v>0015C78F</v>
      </c>
      <c r="C4">
        <f>HEX2DEC(B4)</f>
        <v>1427343</v>
      </c>
      <c r="D4">
        <f t="shared" si="1"/>
        <v>1427343</v>
      </c>
      <c r="E4" t="str">
        <f>DEC2HEX(D4)</f>
        <v>15C78F</v>
      </c>
      <c r="F4" s="3" t="s">
        <v>45</v>
      </c>
      <c r="G4" t="str">
        <f t="shared" si="2"/>
        <v>0015C78F</v>
      </c>
      <c r="H4" t="s">
        <v>47</v>
      </c>
      <c r="I4" t="str">
        <f t="shared" si="3"/>
        <v>0x0015C78F</v>
      </c>
    </row>
    <row r="5" spans="1:9" ht="13.5">
      <c r="A5" t="s">
        <v>4</v>
      </c>
      <c r="B5" s="1" t="str">
        <f t="shared" si="0"/>
        <v>0015C790</v>
      </c>
      <c r="C5">
        <f>HEX2DEC(B5)</f>
        <v>1427344</v>
      </c>
      <c r="D5">
        <f t="shared" si="1"/>
        <v>1427344</v>
      </c>
      <c r="E5" t="str">
        <f>DEC2HEX(D5)</f>
        <v>15C790</v>
      </c>
      <c r="F5" s="3" t="s">
        <v>45</v>
      </c>
      <c r="G5" t="str">
        <f t="shared" si="2"/>
        <v>0015C790</v>
      </c>
      <c r="H5" t="s">
        <v>47</v>
      </c>
      <c r="I5" t="str">
        <f t="shared" si="3"/>
        <v>0x0015C790</v>
      </c>
    </row>
    <row r="6" spans="1:9" ht="13.5">
      <c r="A6" t="s">
        <v>5</v>
      </c>
      <c r="B6" s="1" t="str">
        <f t="shared" si="0"/>
        <v>0015C791</v>
      </c>
      <c r="C6">
        <f>HEX2DEC(B6)</f>
        <v>1427345</v>
      </c>
      <c r="D6">
        <f t="shared" si="1"/>
        <v>1427345</v>
      </c>
      <c r="E6" t="str">
        <f>DEC2HEX(D6)</f>
        <v>15C791</v>
      </c>
      <c r="F6" s="3" t="s">
        <v>45</v>
      </c>
      <c r="G6" t="str">
        <f t="shared" si="2"/>
        <v>0015C791</v>
      </c>
      <c r="H6" t="s">
        <v>47</v>
      </c>
      <c r="I6" t="str">
        <f t="shared" si="3"/>
        <v>0x0015C791</v>
      </c>
    </row>
    <row r="7" spans="1:9" ht="13.5">
      <c r="A7" t="s">
        <v>6</v>
      </c>
      <c r="B7" s="1" t="str">
        <f t="shared" si="0"/>
        <v>1015C7A6</v>
      </c>
      <c r="C7">
        <f>HEX2DEC(B7)</f>
        <v>269862822</v>
      </c>
      <c r="D7">
        <f t="shared" si="1"/>
        <v>269862822</v>
      </c>
      <c r="E7" t="str">
        <f>DEC2HEX(D7)</f>
        <v>1015C7A6</v>
      </c>
      <c r="F7" s="3" t="s">
        <v>45</v>
      </c>
      <c r="G7" t="str">
        <f t="shared" si="2"/>
        <v>1015C7A6</v>
      </c>
      <c r="H7" t="s">
        <v>47</v>
      </c>
      <c r="I7" t="str">
        <f t="shared" si="3"/>
        <v>0x1015C7A6</v>
      </c>
    </row>
    <row r="8" spans="1:9" ht="13.5">
      <c r="A8" t="s">
        <v>7</v>
      </c>
      <c r="B8" s="1" t="str">
        <f t="shared" si="0"/>
        <v>1015C7A8</v>
      </c>
      <c r="C8">
        <f>HEX2DEC(B8)</f>
        <v>269862824</v>
      </c>
      <c r="D8">
        <f t="shared" si="1"/>
        <v>269862824</v>
      </c>
      <c r="E8" t="str">
        <f>DEC2HEX(D8)</f>
        <v>1015C7A8</v>
      </c>
      <c r="F8" s="3" t="s">
        <v>45</v>
      </c>
      <c r="G8" t="str">
        <f t="shared" si="2"/>
        <v>1015C7A8</v>
      </c>
      <c r="H8" t="s">
        <v>47</v>
      </c>
      <c r="I8" t="str">
        <f t="shared" si="3"/>
        <v>0x1015C7A8</v>
      </c>
    </row>
    <row r="9" spans="1:9" ht="13.5">
      <c r="A9" t="s">
        <v>8</v>
      </c>
      <c r="B9" s="1" t="str">
        <f t="shared" si="0"/>
        <v>1015C7AA</v>
      </c>
      <c r="C9">
        <f>HEX2DEC(B9)</f>
        <v>269862826</v>
      </c>
      <c r="D9">
        <f t="shared" si="1"/>
        <v>269862826</v>
      </c>
      <c r="E9" t="str">
        <f>DEC2HEX(D9)</f>
        <v>1015C7AA</v>
      </c>
      <c r="F9" s="3" t="s">
        <v>45</v>
      </c>
      <c r="G9" t="str">
        <f t="shared" si="2"/>
        <v>1015C7AA</v>
      </c>
      <c r="H9" t="s">
        <v>47</v>
      </c>
      <c r="I9" t="str">
        <f t="shared" si="3"/>
        <v>0x1015C7AA</v>
      </c>
    </row>
    <row r="10" spans="1:9" ht="13.5">
      <c r="A10" t="s">
        <v>9</v>
      </c>
      <c r="B10" s="1" t="str">
        <f t="shared" si="0"/>
        <v>1015C7AE</v>
      </c>
      <c r="C10">
        <f>HEX2DEC(B10)</f>
        <v>269862830</v>
      </c>
      <c r="D10">
        <f t="shared" si="1"/>
        <v>269862830</v>
      </c>
      <c r="E10" t="str">
        <f>DEC2HEX(D10)</f>
        <v>1015C7AE</v>
      </c>
      <c r="F10" s="3" t="s">
        <v>45</v>
      </c>
      <c r="G10" t="str">
        <f t="shared" si="2"/>
        <v>1015C7AE</v>
      </c>
      <c r="H10" t="s">
        <v>47</v>
      </c>
      <c r="I10" t="str">
        <f t="shared" si="3"/>
        <v>0x1015C7AE</v>
      </c>
    </row>
    <row r="11" spans="1:9" ht="13.5">
      <c r="A11" t="s">
        <v>10</v>
      </c>
      <c r="B11" s="1" t="str">
        <f t="shared" si="0"/>
        <v>1015C7B0</v>
      </c>
      <c r="C11">
        <f>HEX2DEC(B11)</f>
        <v>269862832</v>
      </c>
      <c r="D11">
        <f t="shared" si="1"/>
        <v>269862832</v>
      </c>
      <c r="E11" t="str">
        <f>DEC2HEX(D11)</f>
        <v>1015C7B0</v>
      </c>
      <c r="F11" s="3" t="s">
        <v>45</v>
      </c>
      <c r="G11" t="str">
        <f t="shared" si="2"/>
        <v>1015C7B0</v>
      </c>
      <c r="H11" t="s">
        <v>47</v>
      </c>
      <c r="I11" t="str">
        <f t="shared" si="3"/>
        <v>0x1015C7B0</v>
      </c>
    </row>
    <row r="12" spans="1:9" ht="13.5">
      <c r="A12" t="s">
        <v>11</v>
      </c>
      <c r="B12" s="1" t="str">
        <f t="shared" si="0"/>
        <v>1015C7B2</v>
      </c>
      <c r="C12">
        <f>HEX2DEC(B12)</f>
        <v>269862834</v>
      </c>
      <c r="D12">
        <f t="shared" si="1"/>
        <v>269862834</v>
      </c>
      <c r="E12" t="str">
        <f>DEC2HEX(D12)</f>
        <v>1015C7B2</v>
      </c>
      <c r="F12" s="3" t="s">
        <v>45</v>
      </c>
      <c r="G12" t="str">
        <f t="shared" si="2"/>
        <v>1015C7B2</v>
      </c>
      <c r="H12" t="s">
        <v>47</v>
      </c>
      <c r="I12" t="str">
        <f t="shared" si="3"/>
        <v>0x1015C7B2</v>
      </c>
    </row>
    <row r="13" spans="1:9" ht="13.5">
      <c r="A13" t="s">
        <v>12</v>
      </c>
      <c r="B13" s="1" t="str">
        <f t="shared" si="0"/>
        <v>1015C7B4</v>
      </c>
      <c r="C13">
        <f>HEX2DEC(B13)</f>
        <v>269862836</v>
      </c>
      <c r="D13">
        <f t="shared" si="1"/>
        <v>269862836</v>
      </c>
      <c r="E13" t="str">
        <f>DEC2HEX(D13)</f>
        <v>1015C7B4</v>
      </c>
      <c r="F13" s="3" t="s">
        <v>45</v>
      </c>
      <c r="G13" t="str">
        <f t="shared" si="2"/>
        <v>1015C7B4</v>
      </c>
      <c r="H13" t="s">
        <v>47</v>
      </c>
      <c r="I13" t="str">
        <f t="shared" si="3"/>
        <v>0x1015C7B4</v>
      </c>
    </row>
    <row r="14" spans="1:9" ht="13.5">
      <c r="A14" t="s">
        <v>13</v>
      </c>
      <c r="B14" s="1" t="str">
        <f t="shared" si="0"/>
        <v>1015C7B6</v>
      </c>
      <c r="C14">
        <f>HEX2DEC(B14)</f>
        <v>269862838</v>
      </c>
      <c r="D14">
        <f t="shared" si="1"/>
        <v>269862838</v>
      </c>
      <c r="E14" t="str">
        <f>DEC2HEX(D14)</f>
        <v>1015C7B6</v>
      </c>
      <c r="F14" s="3" t="s">
        <v>45</v>
      </c>
      <c r="G14" t="str">
        <f t="shared" si="2"/>
        <v>1015C7B6</v>
      </c>
      <c r="H14" t="s">
        <v>47</v>
      </c>
      <c r="I14" t="str">
        <f t="shared" si="3"/>
        <v>0x1015C7B6</v>
      </c>
    </row>
    <row r="15" spans="1:9" ht="13.5">
      <c r="A15" t="s">
        <v>14</v>
      </c>
      <c r="B15" s="1" t="str">
        <f t="shared" si="0"/>
        <v>0015C7CC</v>
      </c>
      <c r="C15">
        <f>HEX2DEC(B15)</f>
        <v>1427404</v>
      </c>
      <c r="D15">
        <f t="shared" si="1"/>
        <v>1427404</v>
      </c>
      <c r="E15" t="str">
        <f>DEC2HEX(D15)</f>
        <v>15C7CC</v>
      </c>
      <c r="F15" s="3" t="s">
        <v>45</v>
      </c>
      <c r="G15" t="str">
        <f t="shared" si="2"/>
        <v>0015C7CC</v>
      </c>
      <c r="H15" t="s">
        <v>47</v>
      </c>
      <c r="I15" t="str">
        <f t="shared" si="3"/>
        <v>0x0015C7CC</v>
      </c>
    </row>
    <row r="16" spans="1:9" ht="13.5">
      <c r="A16" t="s">
        <v>15</v>
      </c>
      <c r="B16" s="1" t="str">
        <f t="shared" si="0"/>
        <v>0015C7CF</v>
      </c>
      <c r="C16">
        <f>HEX2DEC(B16)</f>
        <v>1427407</v>
      </c>
      <c r="D16">
        <f t="shared" si="1"/>
        <v>1427407</v>
      </c>
      <c r="E16" t="str">
        <f>DEC2HEX(D16)</f>
        <v>15C7CF</v>
      </c>
      <c r="F16" s="3" t="s">
        <v>45</v>
      </c>
      <c r="G16" t="str">
        <f t="shared" si="2"/>
        <v>0015C7CF</v>
      </c>
      <c r="H16" t="s">
        <v>47</v>
      </c>
      <c r="I16" t="str">
        <f t="shared" si="3"/>
        <v>0x0015C7CF</v>
      </c>
    </row>
    <row r="18" spans="1:2" ht="13.5">
      <c r="A18" t="s">
        <v>43</v>
      </c>
      <c r="B18">
        <f>HEX2DEC('表示部'!A2)</f>
        <v>0</v>
      </c>
    </row>
    <row r="19" spans="1:2" ht="13.5">
      <c r="A19" t="s">
        <v>44</v>
      </c>
      <c r="B19">
        <f>B18*80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2008-03-03T07:33:10Z</dcterms:created>
  <dcterms:modified xsi:type="dcterms:W3CDTF">2008-03-09T00:03:45Z</dcterms:modified>
  <cp:category/>
  <cp:version/>
  <cp:contentType/>
  <cp:contentStatus/>
</cp:coreProperties>
</file>